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4240" windowHeight="128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26" i="1"/>
  <c r="G27" s="1"/>
  <c r="I27" s="1"/>
  <c r="G19"/>
  <c r="G21" s="1"/>
  <c r="I21" s="1"/>
  <c r="G12"/>
  <c r="G14" s="1"/>
  <c r="I14" s="1"/>
  <c r="G5"/>
  <c r="I5" s="1"/>
  <c r="I26" l="1"/>
  <c r="G20"/>
  <c r="I20" s="1"/>
  <c r="I19"/>
  <c r="G28"/>
  <c r="I28" s="1"/>
  <c r="G7"/>
  <c r="I7" s="1"/>
  <c r="G6"/>
  <c r="I6" s="1"/>
  <c r="G13"/>
  <c r="I13" s="1"/>
  <c r="I12"/>
</calcChain>
</file>

<file path=xl/sharedStrings.xml><?xml version="1.0" encoding="utf-8"?>
<sst xmlns="http://schemas.openxmlformats.org/spreadsheetml/2006/main" count="136" uniqueCount="59">
  <si>
    <t>Focale</t>
  </si>
  <si>
    <t>Distance</t>
  </si>
  <si>
    <t>Vitesse de</t>
  </si>
  <si>
    <t>Direction du</t>
  </si>
  <si>
    <t>Temps</t>
  </si>
  <si>
    <t>du sujet</t>
  </si>
  <si>
    <t>déplacement</t>
  </si>
  <si>
    <t>d'exposition</t>
  </si>
  <si>
    <t>(mm)</t>
  </si>
  <si>
    <t>(mètre)</t>
  </si>
  <si>
    <t>(Km/h)</t>
  </si>
  <si>
    <t>seconde</t>
  </si>
  <si>
    <t>fraction de seconde</t>
  </si>
  <si>
    <t>1/</t>
  </si>
  <si>
    <t>Latéral</t>
  </si>
  <si>
    <t>(pied)</t>
  </si>
  <si>
    <t>Perpendiculaire</t>
  </si>
  <si>
    <t>à 45 degrés</t>
  </si>
  <si>
    <t>Facteur</t>
  </si>
  <si>
    <t>d'équivalence 35mm</t>
  </si>
  <si>
    <t>(mph)</t>
  </si>
  <si>
    <t>Calcul du temps d'exposition</t>
  </si>
  <si>
    <t>pour figer le mouvement</t>
  </si>
  <si>
    <t>Ce programme permet de calculer le temps d'exposition requis pour</t>
  </si>
  <si>
    <t>figer au passage un sujet qui se déplace. Si un suivi du sujet est effectué</t>
  </si>
  <si>
    <t>avec l'appareil photo, le temps d'exposition peut être plus long.</t>
  </si>
  <si>
    <t>La précision du calcul est réglée afin d'obtenir une image sans flou</t>
  </si>
  <si>
    <t>du sujet même si la photo est affichée sur un écran</t>
  </si>
  <si>
    <t>de 24 pouces ou imprimée sur un papier 13 x 19 pouces</t>
  </si>
  <si>
    <t>DONNÉES À INTRODUIRE:</t>
  </si>
  <si>
    <r>
      <t>Focale</t>
    </r>
    <r>
      <rPr>
        <sz val="11"/>
        <rFont val="Calibri"/>
        <family val="2"/>
        <scheme val="minor"/>
      </rPr>
      <t>: Distance focale de l'objectif</t>
    </r>
  </si>
  <si>
    <r>
      <t xml:space="preserve">Distance du sujet: </t>
    </r>
    <r>
      <rPr>
        <sz val="11"/>
        <rFont val="Calibri"/>
        <family val="2"/>
        <scheme val="minor"/>
      </rPr>
      <t>Distance entre le sujet et l'appareil photo</t>
    </r>
  </si>
  <si>
    <t>Inscrire la valeur en mètre ou en pied (distance de mise au point)</t>
  </si>
  <si>
    <r>
      <t xml:space="preserve">Vitesse de déplacement: </t>
    </r>
    <r>
      <rPr>
        <sz val="11"/>
        <rFont val="Calibri"/>
        <family val="2"/>
        <scheme val="minor"/>
      </rPr>
      <t>Vitesse de déplacement du sujet</t>
    </r>
  </si>
  <si>
    <t>Inscrire la valeur en kilomètres par heure ou en milles par heure</t>
  </si>
  <si>
    <r>
      <t xml:space="preserve">Facteur d'équivalence: </t>
    </r>
    <r>
      <rPr>
        <sz val="11"/>
        <rFont val="Calibri"/>
        <family val="2"/>
        <scheme val="minor"/>
      </rPr>
      <t>Facteur d'équivalence du capteur par rapport</t>
    </r>
  </si>
  <si>
    <t>à un appareil «35mm»</t>
  </si>
  <si>
    <t>La valeur est 1 pour un capteur «Plein cadre».</t>
  </si>
  <si>
    <t>Exemple: Nikon D700 ou Canon 5D</t>
  </si>
  <si>
    <t>La valeur est 1,5 pour les Nikon DX comme le Nikon D5000</t>
  </si>
  <si>
    <t>La valeur est 1,6 pour les Canon avec les capteurs de format</t>
  </si>
  <si>
    <t>APS-C comme le Canon T2i</t>
  </si>
  <si>
    <t>RÉSULTATS DU CALCUL:</t>
  </si>
  <si>
    <t>Seconde</t>
  </si>
  <si>
    <t>(déplacement latéral)</t>
  </si>
  <si>
    <t>Temps d'exposition requis lorsque le sujet se déplace latéralement</t>
  </si>
  <si>
    <t>par rapport à l'appareil photo</t>
  </si>
  <si>
    <t xml:space="preserve">Seconde </t>
  </si>
  <si>
    <t>(déplacement à 45 degrés)</t>
  </si>
  <si>
    <t>Temps d'exposition requis lorsque le sujet se déplace à 45 degrés</t>
  </si>
  <si>
    <t>(déplacement perpendiculaire)</t>
  </si>
  <si>
    <t>Temps d'exposition requis lorsque le sujet se déplace vers</t>
  </si>
  <si>
    <t>l'appareil photo ou dans la direction opposée</t>
  </si>
  <si>
    <t>Richard Morel 2011</t>
  </si>
  <si>
    <t>espacerm.com</t>
  </si>
  <si>
    <t>Lorsque le sujet est un humain ou un animal, les membres doivent</t>
  </si>
  <si>
    <t>se déplacer, dans leurs mouvements vers l'avant, plus rapidement</t>
  </si>
  <si>
    <t xml:space="preserve">que le reste du corps, choisir une vitesse plus élevée pour figer aussi </t>
  </si>
  <si>
    <t>les membres. Le double est un bon choix.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</si>
</sst>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548ED4"/>
      <name val="Calibri"/>
      <family val="2"/>
      <scheme val="minor"/>
    </font>
    <font>
      <b/>
      <sz val="24"/>
      <name val="Calibri"/>
      <family val="2"/>
      <scheme val="minor"/>
    </font>
    <font>
      <u/>
      <sz val="11"/>
      <color theme="10"/>
      <name val="Calibri"/>
      <family val="2"/>
    </font>
    <font>
      <sz val="9"/>
      <name val="Calibri"/>
      <family val="2"/>
      <scheme val="minor"/>
    </font>
    <font>
      <u/>
      <sz val="9"/>
      <color theme="10"/>
      <name val="Calibri"/>
      <family val="2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0" fillId="0" borderId="6" xfId="0" applyBorder="1"/>
    <xf numFmtId="0" fontId="1" fillId="0" borderId="7" xfId="0" applyFont="1" applyBorder="1"/>
    <xf numFmtId="0" fontId="1" fillId="0" borderId="9" xfId="0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quotePrefix="1" applyNumberFormat="1" applyBorder="1" applyAlignment="1">
      <alignment horizontal="right"/>
    </xf>
    <xf numFmtId="1" fontId="0" fillId="0" borderId="7" xfId="0" quotePrefix="1" applyNumberFormat="1" applyBorder="1" applyAlignment="1">
      <alignment horizontal="right"/>
    </xf>
    <xf numFmtId="1" fontId="0" fillId="0" borderId="0" xfId="0" applyNumberFormat="1" applyBorder="1" applyAlignment="1">
      <alignment horizontal="left"/>
    </xf>
    <xf numFmtId="1" fontId="0" fillId="0" borderId="11" xfId="0" quotePrefix="1" applyNumberFormat="1" applyBorder="1" applyAlignment="1">
      <alignment horizontal="right"/>
    </xf>
    <xf numFmtId="0" fontId="0" fillId="0" borderId="11" xfId="0" applyFill="1" applyBorder="1" applyAlignment="1">
      <alignment horizontal="left"/>
    </xf>
    <xf numFmtId="0" fontId="0" fillId="0" borderId="12" xfId="0" applyBorder="1"/>
    <xf numFmtId="0" fontId="0" fillId="0" borderId="10" xfId="0" applyFill="1" applyBorder="1" applyAlignment="1">
      <alignment horizontal="left"/>
    </xf>
    <xf numFmtId="0" fontId="1" fillId="0" borderId="13" xfId="0" applyFont="1" applyBorder="1"/>
    <xf numFmtId="0" fontId="0" fillId="0" borderId="1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1" fillId="0" borderId="2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19" xfId="0" applyBorder="1"/>
    <xf numFmtId="0" fontId="0" fillId="0" borderId="20" xfId="0" applyBorder="1" applyAlignment="1">
      <alignment horizontal="center"/>
    </xf>
    <xf numFmtId="1" fontId="0" fillId="0" borderId="19" xfId="0" applyNumberFormat="1" applyBorder="1" applyAlignment="1">
      <alignment horizontal="left"/>
    </xf>
    <xf numFmtId="0" fontId="0" fillId="0" borderId="17" xfId="0" applyBorder="1"/>
    <xf numFmtId="1" fontId="0" fillId="0" borderId="9" xfId="0" applyNumberFormat="1" applyBorder="1" applyAlignment="1">
      <alignment horizontal="left"/>
    </xf>
    <xf numFmtId="0" fontId="0" fillId="0" borderId="7" xfId="0" applyBorder="1"/>
    <xf numFmtId="0" fontId="0" fillId="0" borderId="21" xfId="0" applyBorder="1"/>
    <xf numFmtId="1" fontId="0" fillId="0" borderId="10" xfId="0" quotePrefix="1" applyNumberFormat="1" applyBorder="1" applyAlignment="1">
      <alignment horizontal="right"/>
    </xf>
    <xf numFmtId="1" fontId="0" fillId="0" borderId="22" xfId="0" applyNumberFormat="1" applyBorder="1" applyAlignment="1">
      <alignment horizontal="left"/>
    </xf>
    <xf numFmtId="0" fontId="1" fillId="0" borderId="6" xfId="0" applyFont="1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5" fillId="0" borderId="0" xfId="0" applyFont="1"/>
    <xf numFmtId="0" fontId="6" fillId="0" borderId="0" xfId="1" applyFont="1" applyAlignment="1" applyProtection="1">
      <alignment horizontal="left"/>
    </xf>
    <xf numFmtId="0" fontId="7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spacer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6"/>
  <sheetViews>
    <sheetView showGridLines="0" tabSelected="1" workbookViewId="0">
      <selection activeCell="B12" sqref="B12"/>
    </sheetView>
  </sheetViews>
  <sheetFormatPr baseColWidth="10" defaultColWidth="39.85546875" defaultRowHeight="15"/>
  <cols>
    <col min="1" max="1" width="1" style="1" customWidth="1"/>
    <col min="2" max="2" width="6.7109375" customWidth="1"/>
    <col min="3" max="3" width="8.5703125" customWidth="1"/>
    <col min="4" max="4" width="12.7109375" customWidth="1"/>
    <col min="5" max="5" width="20.28515625" customWidth="1"/>
    <col min="6" max="6" width="15.140625" customWidth="1"/>
    <col min="7" max="7" width="12.140625" customWidth="1"/>
    <col min="8" max="8" width="18.42578125" customWidth="1"/>
    <col min="9" max="9" width="6.5703125" customWidth="1"/>
  </cols>
  <sheetData>
    <row r="1" spans="2:9" ht="7.5" customHeight="1"/>
    <row r="2" spans="2:9">
      <c r="B2" s="26" t="s">
        <v>0</v>
      </c>
      <c r="C2" s="38" t="s">
        <v>1</v>
      </c>
      <c r="D2" s="26" t="s">
        <v>2</v>
      </c>
      <c r="E2" s="26" t="s">
        <v>18</v>
      </c>
      <c r="F2" s="27" t="s">
        <v>3</v>
      </c>
      <c r="G2" s="28" t="s">
        <v>4</v>
      </c>
      <c r="H2" s="27" t="s">
        <v>4</v>
      </c>
      <c r="I2" s="6"/>
    </row>
    <row r="3" spans="2:9">
      <c r="B3" s="5"/>
      <c r="C3" s="8" t="s">
        <v>5</v>
      </c>
      <c r="D3" s="4" t="s">
        <v>6</v>
      </c>
      <c r="E3" s="5" t="s">
        <v>19</v>
      </c>
      <c r="F3" s="7" t="s">
        <v>6</v>
      </c>
      <c r="G3" s="20" t="s">
        <v>7</v>
      </c>
      <c r="H3" s="7" t="s">
        <v>7</v>
      </c>
      <c r="I3" s="29"/>
    </row>
    <row r="4" spans="2:9" s="2" customFormat="1">
      <c r="B4" s="39" t="s">
        <v>8</v>
      </c>
      <c r="C4" s="45" t="s">
        <v>9</v>
      </c>
      <c r="D4" s="46" t="s">
        <v>10</v>
      </c>
      <c r="E4" s="11"/>
      <c r="F4" s="10"/>
      <c r="G4" s="21" t="s">
        <v>11</v>
      </c>
      <c r="H4" s="10" t="s">
        <v>12</v>
      </c>
      <c r="I4" s="30"/>
    </row>
    <row r="5" spans="2:9">
      <c r="B5" s="53">
        <v>50</v>
      </c>
      <c r="C5" s="53">
        <v>15</v>
      </c>
      <c r="D5" s="53">
        <v>160</v>
      </c>
      <c r="E5" s="54">
        <v>1</v>
      </c>
      <c r="F5" s="17" t="s">
        <v>14</v>
      </c>
      <c r="G5" s="22">
        <f>0.000037157/(1/(1000/B5-1/C5)/C5)/(D5*0.277777)/E5</f>
        <v>2.4997441742836881E-4</v>
      </c>
      <c r="H5" s="14" t="s">
        <v>13</v>
      </c>
      <c r="I5" s="31">
        <f>1/G5</f>
        <v>4000.4093630363359</v>
      </c>
    </row>
    <row r="6" spans="2:9" s="1" customFormat="1">
      <c r="B6" s="40"/>
      <c r="C6" s="12"/>
      <c r="D6" s="12"/>
      <c r="E6" s="3"/>
      <c r="F6" s="19" t="s">
        <v>17</v>
      </c>
      <c r="G6" s="23">
        <f>G5*2</f>
        <v>4.9994883485673762E-4</v>
      </c>
      <c r="H6" s="16" t="s">
        <v>13</v>
      </c>
      <c r="I6" s="33">
        <f>1/G6</f>
        <v>2000.2046815181679</v>
      </c>
    </row>
    <row r="7" spans="2:9" s="1" customFormat="1">
      <c r="B7" s="41"/>
      <c r="C7" s="42"/>
      <c r="D7" s="42"/>
      <c r="E7" s="43"/>
      <c r="F7" s="19" t="s">
        <v>16</v>
      </c>
      <c r="G7" s="23">
        <f>G5*4</f>
        <v>9.9989766971347524E-4</v>
      </c>
      <c r="H7" s="36" t="s">
        <v>13</v>
      </c>
      <c r="I7" s="37">
        <f>1/G7</f>
        <v>1000.102340759084</v>
      </c>
    </row>
    <row r="8" spans="2:9" s="1" customFormat="1" ht="24.75" customHeight="1">
      <c r="B8" s="12"/>
      <c r="C8" s="12"/>
      <c r="D8" s="12"/>
      <c r="E8" s="3"/>
      <c r="F8" s="3"/>
      <c r="G8" s="12"/>
      <c r="H8" s="13"/>
      <c r="I8" s="15"/>
    </row>
    <row r="9" spans="2:9">
      <c r="B9" s="26" t="s">
        <v>0</v>
      </c>
      <c r="C9" s="26" t="s">
        <v>1</v>
      </c>
      <c r="D9" s="26" t="s">
        <v>2</v>
      </c>
      <c r="E9" s="26" t="s">
        <v>18</v>
      </c>
      <c r="F9" s="27" t="s">
        <v>3</v>
      </c>
      <c r="G9" s="28" t="s">
        <v>4</v>
      </c>
      <c r="H9" s="27" t="s">
        <v>4</v>
      </c>
      <c r="I9" s="6"/>
    </row>
    <row r="10" spans="2:9">
      <c r="B10" s="4"/>
      <c r="C10" s="4" t="s">
        <v>5</v>
      </c>
      <c r="D10" s="4" t="s">
        <v>6</v>
      </c>
      <c r="E10" s="5" t="s">
        <v>19</v>
      </c>
      <c r="F10" s="7" t="s">
        <v>6</v>
      </c>
      <c r="G10" s="20" t="s">
        <v>7</v>
      </c>
      <c r="H10" s="7" t="s">
        <v>7</v>
      </c>
      <c r="I10" s="29"/>
    </row>
    <row r="11" spans="2:9" ht="15.75" thickBot="1">
      <c r="B11" s="9" t="s">
        <v>8</v>
      </c>
      <c r="C11" s="44" t="s">
        <v>15</v>
      </c>
      <c r="D11" s="47" t="s">
        <v>10</v>
      </c>
      <c r="E11" s="9"/>
      <c r="F11" s="10"/>
      <c r="G11" s="21" t="s">
        <v>11</v>
      </c>
      <c r="H11" s="10" t="s">
        <v>12</v>
      </c>
      <c r="I11" s="30"/>
    </row>
    <row r="12" spans="2:9" ht="15.75" thickTop="1">
      <c r="B12" s="55">
        <v>50</v>
      </c>
      <c r="C12" s="55">
        <v>49.21</v>
      </c>
      <c r="D12" s="55">
        <v>160</v>
      </c>
      <c r="E12" s="56">
        <v>1</v>
      </c>
      <c r="F12" s="24" t="s">
        <v>14</v>
      </c>
      <c r="G12" s="25">
        <f>0.000037157/(1/(1000/B12-1/(C12*0.3048))/(C12*0.3048))/(D12*0.277777)/E12</f>
        <v>2.4996117463648896E-4</v>
      </c>
      <c r="H12" s="14" t="s">
        <v>13</v>
      </c>
      <c r="I12" s="31">
        <f>1/G12</f>
        <v>4000.6213023053278</v>
      </c>
    </row>
    <row r="13" spans="2:9">
      <c r="B13" s="32"/>
      <c r="C13" s="18"/>
      <c r="D13" s="18"/>
      <c r="E13" s="6"/>
      <c r="F13" s="24" t="s">
        <v>17</v>
      </c>
      <c r="G13" s="25">
        <f>G12*2</f>
        <v>4.9992234927297792E-4</v>
      </c>
      <c r="H13" s="16" t="s">
        <v>13</v>
      </c>
      <c r="I13" s="33">
        <f>1/G13</f>
        <v>2000.3106511526639</v>
      </c>
    </row>
    <row r="14" spans="2:9">
      <c r="B14" s="34"/>
      <c r="C14" s="35"/>
      <c r="D14" s="35"/>
      <c r="E14" s="29"/>
      <c r="F14" s="19" t="s">
        <v>16</v>
      </c>
      <c r="G14" s="23">
        <f>G12*4</f>
        <v>9.9984469854595584E-4</v>
      </c>
      <c r="H14" s="36" t="s">
        <v>13</v>
      </c>
      <c r="I14" s="37">
        <f>1/G14</f>
        <v>1000.155325576332</v>
      </c>
    </row>
    <row r="15" spans="2:9" ht="24.75" customHeight="1"/>
    <row r="16" spans="2:9">
      <c r="B16" s="26" t="s">
        <v>0</v>
      </c>
      <c r="C16" s="38" t="s">
        <v>1</v>
      </c>
      <c r="D16" s="26" t="s">
        <v>2</v>
      </c>
      <c r="E16" s="26" t="s">
        <v>18</v>
      </c>
      <c r="F16" s="27" t="s">
        <v>3</v>
      </c>
      <c r="G16" s="28" t="s">
        <v>4</v>
      </c>
      <c r="H16" s="27" t="s">
        <v>4</v>
      </c>
      <c r="I16" s="6"/>
    </row>
    <row r="17" spans="2:11">
      <c r="B17" s="5"/>
      <c r="C17" s="8" t="s">
        <v>5</v>
      </c>
      <c r="D17" s="4" t="s">
        <v>6</v>
      </c>
      <c r="E17" s="5" t="s">
        <v>19</v>
      </c>
      <c r="F17" s="7" t="s">
        <v>6</v>
      </c>
      <c r="G17" s="20" t="s">
        <v>7</v>
      </c>
      <c r="H17" s="7" t="s">
        <v>7</v>
      </c>
      <c r="I17" s="29"/>
    </row>
    <row r="18" spans="2:11" ht="15.75" thickBot="1">
      <c r="B18" s="39" t="s">
        <v>8</v>
      </c>
      <c r="C18" s="45" t="s">
        <v>9</v>
      </c>
      <c r="D18" s="46" t="s">
        <v>20</v>
      </c>
      <c r="E18" s="11"/>
      <c r="F18" s="10"/>
      <c r="G18" s="21" t="s">
        <v>11</v>
      </c>
      <c r="H18" s="10" t="s">
        <v>12</v>
      </c>
      <c r="I18" s="30"/>
    </row>
    <row r="19" spans="2:11" ht="15.75" thickTop="1">
      <c r="B19" s="53">
        <v>50</v>
      </c>
      <c r="C19" s="53">
        <v>15</v>
      </c>
      <c r="D19" s="53">
        <v>99.41</v>
      </c>
      <c r="E19" s="54">
        <v>1</v>
      </c>
      <c r="F19" s="17" t="s">
        <v>14</v>
      </c>
      <c r="G19" s="22">
        <f>0.000037157/(1/(1000/B19-1/C19)/C19)/(D19*0.277777*1.609344)/E19</f>
        <v>2.4999803124240778E-4</v>
      </c>
      <c r="H19" s="14" t="s">
        <v>13</v>
      </c>
      <c r="I19" s="31">
        <f>1/G19</f>
        <v>4000.0315003695418</v>
      </c>
    </row>
    <row r="20" spans="2:11">
      <c r="B20" s="40"/>
      <c r="C20" s="12"/>
      <c r="D20" s="12"/>
      <c r="E20" s="3"/>
      <c r="F20" s="19" t="s">
        <v>17</v>
      </c>
      <c r="G20" s="23">
        <f>G19*2</f>
        <v>4.9999606248481555E-4</v>
      </c>
      <c r="H20" s="16" t="s">
        <v>13</v>
      </c>
      <c r="I20" s="33">
        <f>1/G20</f>
        <v>2000.0157501847709</v>
      </c>
    </row>
    <row r="21" spans="2:11">
      <c r="B21" s="41"/>
      <c r="C21" s="42"/>
      <c r="D21" s="42"/>
      <c r="E21" s="43"/>
      <c r="F21" s="19" t="s">
        <v>16</v>
      </c>
      <c r="G21" s="23">
        <f>G19*4</f>
        <v>9.9999212496963111E-4</v>
      </c>
      <c r="H21" s="36" t="s">
        <v>13</v>
      </c>
      <c r="I21" s="37">
        <f>1/G21</f>
        <v>1000.0078750923855</v>
      </c>
    </row>
    <row r="22" spans="2:11">
      <c r="B22" s="12"/>
      <c r="C22" s="12"/>
      <c r="D22" s="12"/>
      <c r="E22" s="3"/>
      <c r="F22" s="3"/>
      <c r="G22" s="12"/>
      <c r="H22" s="13"/>
      <c r="I22" s="15"/>
    </row>
    <row r="23" spans="2:11">
      <c r="B23" s="26" t="s">
        <v>0</v>
      </c>
      <c r="C23" s="26" t="s">
        <v>1</v>
      </c>
      <c r="D23" s="26" t="s">
        <v>2</v>
      </c>
      <c r="E23" s="26" t="s">
        <v>18</v>
      </c>
      <c r="F23" s="27" t="s">
        <v>3</v>
      </c>
      <c r="G23" s="28" t="s">
        <v>4</v>
      </c>
      <c r="H23" s="27" t="s">
        <v>4</v>
      </c>
      <c r="I23" s="6"/>
    </row>
    <row r="24" spans="2:11">
      <c r="B24" s="4"/>
      <c r="C24" s="4" t="s">
        <v>5</v>
      </c>
      <c r="D24" s="4" t="s">
        <v>6</v>
      </c>
      <c r="E24" s="5" t="s">
        <v>19</v>
      </c>
      <c r="F24" s="7" t="s">
        <v>6</v>
      </c>
      <c r="G24" s="20" t="s">
        <v>7</v>
      </c>
      <c r="H24" s="7" t="s">
        <v>7</v>
      </c>
      <c r="I24" s="29"/>
    </row>
    <row r="25" spans="2:11" ht="15.75" thickBot="1">
      <c r="B25" s="9" t="s">
        <v>8</v>
      </c>
      <c r="C25" s="44" t="s">
        <v>15</v>
      </c>
      <c r="D25" s="47" t="s">
        <v>20</v>
      </c>
      <c r="E25" s="9"/>
      <c r="F25" s="10"/>
      <c r="G25" s="21" t="s">
        <v>11</v>
      </c>
      <c r="H25" s="10" t="s">
        <v>12</v>
      </c>
      <c r="I25" s="30"/>
    </row>
    <row r="26" spans="2:11" ht="15.75" thickTop="1">
      <c r="B26" s="55">
        <v>50</v>
      </c>
      <c r="C26" s="55">
        <v>49.21</v>
      </c>
      <c r="D26" s="55">
        <v>99.41</v>
      </c>
      <c r="E26" s="56">
        <v>1</v>
      </c>
      <c r="F26" s="24" t="s">
        <v>14</v>
      </c>
      <c r="G26" s="25">
        <f>0.000037157/(1/(1000/B26-1/(C26*0.3048))/(C26*0.3048))/(D26*0.277777*1.609344)/E26</f>
        <v>2.4998478719954863E-4</v>
      </c>
      <c r="H26" s="14" t="s">
        <v>13</v>
      </c>
      <c r="I26" s="31">
        <f>1/G26</f>
        <v>4000.2434196195982</v>
      </c>
    </row>
    <row r="27" spans="2:11">
      <c r="B27" s="32"/>
      <c r="C27" s="18"/>
      <c r="D27" s="18"/>
      <c r="E27" s="6"/>
      <c r="F27" s="24" t="s">
        <v>17</v>
      </c>
      <c r="G27" s="25">
        <f>G26*2</f>
        <v>4.9996957439909725E-4</v>
      </c>
      <c r="H27" s="16" t="s">
        <v>13</v>
      </c>
      <c r="I27" s="33">
        <f>1/G27</f>
        <v>2000.1217098097991</v>
      </c>
    </row>
    <row r="28" spans="2:11">
      <c r="B28" s="34"/>
      <c r="C28" s="35"/>
      <c r="D28" s="35"/>
      <c r="E28" s="29"/>
      <c r="F28" s="19" t="s">
        <v>16</v>
      </c>
      <c r="G28" s="23">
        <f>G26*4</f>
        <v>9.9993914879819451E-4</v>
      </c>
      <c r="H28" s="36" t="s">
        <v>13</v>
      </c>
      <c r="I28" s="37">
        <f>1/G28</f>
        <v>1000.0608549048995</v>
      </c>
    </row>
    <row r="30" spans="2:11">
      <c r="K30" s="1"/>
    </row>
    <row r="31" spans="2:11" ht="31.5">
      <c r="B31" s="48" t="s">
        <v>21</v>
      </c>
      <c r="K31" s="1"/>
    </row>
    <row r="32" spans="2:11" ht="31.5">
      <c r="B32" s="48" t="s">
        <v>22</v>
      </c>
      <c r="K32" s="1"/>
    </row>
    <row r="33" spans="2:11">
      <c r="K33" s="1"/>
    </row>
    <row r="34" spans="2:11">
      <c r="B34" t="s">
        <v>23</v>
      </c>
      <c r="K34" s="1"/>
    </row>
    <row r="35" spans="2:11">
      <c r="B35" t="s">
        <v>24</v>
      </c>
      <c r="K35" s="1"/>
    </row>
    <row r="36" spans="2:11">
      <c r="B36" t="s">
        <v>25</v>
      </c>
      <c r="K36" s="1"/>
    </row>
    <row r="37" spans="2:11">
      <c r="K37" s="1"/>
    </row>
    <row r="38" spans="2:11">
      <c r="B38" t="s">
        <v>26</v>
      </c>
      <c r="K38" s="1"/>
    </row>
    <row r="39" spans="2:11">
      <c r="B39" t="s">
        <v>27</v>
      </c>
      <c r="K39" s="1"/>
    </row>
    <row r="40" spans="2:11">
      <c r="B40" t="s">
        <v>28</v>
      </c>
    </row>
    <row r="42" spans="2:11">
      <c r="B42" s="49" t="s">
        <v>29</v>
      </c>
    </row>
    <row r="44" spans="2:11">
      <c r="B44" s="49" t="s">
        <v>30</v>
      </c>
    </row>
    <row r="47" spans="2:11">
      <c r="B47" s="49" t="s">
        <v>31</v>
      </c>
    </row>
    <row r="48" spans="2:11">
      <c r="B48" t="s">
        <v>32</v>
      </c>
    </row>
    <row r="51" spans="2:5">
      <c r="B51" s="49" t="s">
        <v>33</v>
      </c>
    </row>
    <row r="52" spans="2:5">
      <c r="B52" t="s">
        <v>34</v>
      </c>
    </row>
    <row r="53" spans="2:5" s="1" customFormat="1">
      <c r="B53" s="52" t="s">
        <v>55</v>
      </c>
      <c r="C53" s="52"/>
      <c r="D53" s="52"/>
      <c r="E53" s="52"/>
    </row>
    <row r="54" spans="2:5" s="1" customFormat="1">
      <c r="B54" s="52" t="s">
        <v>56</v>
      </c>
      <c r="C54" s="52"/>
      <c r="D54" s="52"/>
      <c r="E54" s="52"/>
    </row>
    <row r="55" spans="2:5">
      <c r="B55" s="52" t="s">
        <v>57</v>
      </c>
      <c r="C55" s="52"/>
      <c r="D55" s="52"/>
      <c r="E55" s="52"/>
    </row>
    <row r="56" spans="2:5" s="1" customFormat="1">
      <c r="B56" s="52" t="s">
        <v>58</v>
      </c>
      <c r="C56" s="52"/>
      <c r="D56" s="52"/>
      <c r="E56" s="52"/>
    </row>
    <row r="57" spans="2:5" s="1" customFormat="1"/>
    <row r="58" spans="2:5">
      <c r="B58" s="49" t="s">
        <v>35</v>
      </c>
    </row>
    <row r="59" spans="2:5">
      <c r="B59" t="s">
        <v>36</v>
      </c>
    </row>
    <row r="60" spans="2:5">
      <c r="B60" t="s">
        <v>37</v>
      </c>
    </row>
    <row r="61" spans="2:5">
      <c r="B61" t="s">
        <v>38</v>
      </c>
    </row>
    <row r="62" spans="2:5">
      <c r="B62" t="s">
        <v>39</v>
      </c>
    </row>
    <row r="63" spans="2:5">
      <c r="B63" t="s">
        <v>40</v>
      </c>
    </row>
    <row r="64" spans="2:5">
      <c r="B64" t="s">
        <v>41</v>
      </c>
    </row>
    <row r="66" spans="2:2">
      <c r="B66" s="49" t="s">
        <v>42</v>
      </c>
    </row>
    <row r="68" spans="2:2">
      <c r="B68" s="49" t="s">
        <v>43</v>
      </c>
    </row>
    <row r="69" spans="2:2">
      <c r="B69" t="s">
        <v>44</v>
      </c>
    </row>
    <row r="70" spans="2:2">
      <c r="B70" t="s">
        <v>45</v>
      </c>
    </row>
    <row r="71" spans="2:2">
      <c r="B71" t="s">
        <v>46</v>
      </c>
    </row>
    <row r="73" spans="2:2">
      <c r="B73" s="49" t="s">
        <v>47</v>
      </c>
    </row>
    <row r="74" spans="2:2">
      <c r="B74" t="s">
        <v>48</v>
      </c>
    </row>
    <row r="75" spans="2:2">
      <c r="B75" t="s">
        <v>49</v>
      </c>
    </row>
    <row r="76" spans="2:2">
      <c r="B76" t="s">
        <v>46</v>
      </c>
    </row>
    <row r="78" spans="2:2">
      <c r="B78" s="49" t="s">
        <v>43</v>
      </c>
    </row>
    <row r="79" spans="2:2">
      <c r="B79" t="s">
        <v>50</v>
      </c>
    </row>
    <row r="80" spans="2:2">
      <c r="B80" t="s">
        <v>51</v>
      </c>
    </row>
    <row r="81" spans="2:6">
      <c r="B81" t="s">
        <v>52</v>
      </c>
    </row>
    <row r="83" spans="2:6">
      <c r="B83" s="51" t="s">
        <v>54</v>
      </c>
    </row>
    <row r="84" spans="2:6">
      <c r="B84" s="50" t="s">
        <v>53</v>
      </c>
    </row>
    <row r="85" spans="2:6" s="50" customFormat="1" ht="12"/>
    <row r="86" spans="2:6">
      <c r="F86" s="50"/>
    </row>
  </sheetData>
  <sheetProtection password="C548" sheet="1" objects="1" scenarios="1" selectLockedCells="1"/>
  <hyperlinks>
    <hyperlink ref="B83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Morel</dc:creator>
  <cp:lastModifiedBy>Richard Morel</cp:lastModifiedBy>
  <dcterms:created xsi:type="dcterms:W3CDTF">2011-05-23T06:39:37Z</dcterms:created>
  <dcterms:modified xsi:type="dcterms:W3CDTF">2011-05-30T06:23:13Z</dcterms:modified>
</cp:coreProperties>
</file>